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1"/>
  </bookViews>
  <sheets>
    <sheet name="Лист2" sheetId="1" r:id="rId1"/>
    <sheet name="дод 1" sheetId="2" r:id="rId2"/>
  </sheets>
  <definedNames/>
  <calcPr fullCalcOnLoad="1"/>
</workbook>
</file>

<file path=xl/sharedStrings.xml><?xml version="1.0" encoding="utf-8"?>
<sst xmlns="http://schemas.openxmlformats.org/spreadsheetml/2006/main" count="108" uniqueCount="107">
  <si>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</si>
  <si>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</si>
  <si>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</si>
  <si>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</si>
  <si>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</si>
  <si>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</si>
  <si>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</si>
  <si>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</si>
  <si>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</si>
  <si>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</si>
  <si>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</si>
  <si>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</si>
  <si>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</si>
  <si>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Податки на власність</t>
  </si>
  <si>
    <t xml:space="preserve">Збір за першу реєстрацію транспортного засобу 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</si>
  <si>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</si>
  <si>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</si>
  <si>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 xml:space="preserve">Збори та плата за спеціальне використання природних ресурсів </t>
  </si>
  <si>
    <t>Плата за користування надрами</t>
  </si>
  <si>
    <t>Плата за користування надрами для видобування корисних копалин місцевого значення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</si>
  <si>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</si>
  <si>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</si>
  <si>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</si>
  <si>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</si>
  <si>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</si>
  <si>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Місцеві податки і збори</t>
  </si>
  <si>
    <t>Збір за місця для паркування транспортних засобів</t>
  </si>
  <si>
    <t>Збір за місця 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</si>
  <si>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</si>
  <si>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</si>
  <si>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</si>
  <si>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</si>
  <si>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</si>
  <si>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</si>
  <si>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</si>
  <si>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діяльності з надання платних послуг, сплачений юридичними особами</t>
  </si>
  <si>
    <t xml:space="preserve">Збір за провадження деяких видів підприємницької діяльності в частині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 </t>
  </si>
  <si>
    <t>Збір за здійснення діяльності у сфері розваг,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</si>
  <si>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</si>
  <si>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</si>
  <si>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</si>
  <si>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</si>
  <si>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</si>
  <si>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</si>
  <si>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</si>
  <si>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</si>
  <si>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</si>
  <si>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</si>
  <si>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</si>
  <si>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</si>
  <si>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</si>
  <si>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</si>
  <si>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</si>
  <si>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</si>
  <si>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</si>
  <si>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</si>
  <si>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</si>
  <si>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</si>
  <si>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</si>
  <si>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</si>
  <si>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</si>
  <si>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</si>
  <si>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</si>
  <si>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 xml:space="preserve">Офіційні трансферти </t>
  </si>
  <si>
    <t>Від органів державного управління</t>
  </si>
  <si>
    <t xml:space="preserve">Дотації 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</si>
  <si>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</si>
  <si>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</si>
  <si>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</si>
  <si>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</si>
  <si>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</si>
  <si>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</si>
  <si>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</si>
  <si>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</si>
  <si>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Цільові фонди</t>
  </si>
  <si>
    <t>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</si>
  <si>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</si>
  <si>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</si>
  <si>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Секретар міської ради</t>
  </si>
  <si>
    <t>М.М.Степаненко</t>
  </si>
  <si>
    <t xml:space="preserve">Начальник фінансового управління </t>
  </si>
  <si>
    <t>виконавчого комітету міської ради</t>
  </si>
  <si>
    <t>В.Ф.Кравчук</t>
  </si>
  <si>
    <t>Туристичний збір, сплачений фізичними особами</t>
  </si>
  <si>
    <t>Збір за провадження торговельної діяльності із придбанням пільгового торгового патенту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</si>
  <si>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</si>
  <si>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</si>
  <si>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</si>
  <si>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</si>
  <si>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</si>
  <si>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</si>
  <si>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</si>
  <si>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Плата за надання адміністративних послуг</t>
  </si>
  <si>
    <t xml:space="preserve">            Додаток 1</t>
  </si>
  <si>
    <t>Погоджено: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</si>
  <si>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</si>
  <si>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</si>
  <si>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 (бюджети: районів та міст республіканського (в АРК) та обласного значення)</t>
  </si>
  <si>
    <t>Кошти від продажу землі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</si>
  <si>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АР Крим)</t>
  </si>
  <si>
    <t>Доходи від операцій з капіталом</t>
  </si>
  <si>
    <t>Кошти від продажу землі і нематеріальних активів</t>
  </si>
  <si>
    <t>Збір за першу реєстрацію літаків і вертольотів (фізичних осіб)</t>
  </si>
  <si>
    <t>Доходи бюджету міста Нетішин 2013 рік</t>
  </si>
  <si>
    <t xml:space="preserve">            до рішення виконавчого комітету</t>
  </si>
  <si>
    <t xml:space="preserve">            міської ради </t>
  </si>
  <si>
    <t xml:space="preserve">            20.12.2012 № 493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</si>
</sst>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6">
    <font>
      <sz val="10"/>
      <name val="Arial Cyr"/>
      <family val="0"/>
    </font>
    <font>
      <b/>
      <sz val="14"/>
      <name val="Bodoni MT"/>
      <family val="1"/>
    </font>
    <font>
      <sz val="10"/>
      <name val="Helv"/>
      <family val="0"/>
    </font>
    <font>
      <sz val="14"/>
      <name val="Bodoni MT"/>
      <family val="1"/>
    </font>
    <font>
      <sz val="10"/>
      <name val="Bodoni MT"/>
      <family val="1"/>
    </font>
    <font>
      <b/>
      <sz val="9"/>
      <name val="Bodoni MT"/>
      <family val="1"/>
    </font>
    <font>
      <b/>
      <sz val="10"/>
      <name val="Bodoni MT"/>
      <family val="1"/>
    </font>
    <font>
      <sz val="8"/>
      <color indexed="53"/>
      <name val="Bodoni MT"/>
      <family val="1"/>
    </font>
    <font>
      <sz val="12"/>
      <name val="Bodoni MT"/>
      <family val="1"/>
    </font>
    <font>
      <b/>
      <sz val="11"/>
      <name val="Bodoni MT"/>
      <family val="1"/>
    </font>
    <font>
      <sz val="10"/>
      <name val="Times New Roman"/>
      <family val="1"/>
    </font>
    <font>
      <sz val="8"/>
      <name val="Arial Cyr"/>
      <family val="0"/>
    </font>
    <font>
      <sz val="13"/>
      <name val="Bodoni MT"/>
      <family val="1"/>
    </font>
    <font>
      <b/>
      <sz val="13"/>
      <name val="Bodoni MT"/>
      <family val="1"/>
    </font>
    <font>
      <sz val="13"/>
      <name val="Arial Cyr"/>
      <family val="0"/>
    </font>
    <font>
      <sz val="8"/>
      <name val="Bodoni MT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justify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justify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9.625" style="0" customWidth="1"/>
    <col min="2" max="2" width="46.875" style="0" customWidth="1"/>
    <col min="3" max="3" width="13.75390625" style="0" customWidth="1"/>
    <col min="4" max="4" width="11.25390625" style="0" customWidth="1"/>
    <col min="5" max="5" width="11.00390625" style="0" customWidth="1"/>
    <col min="6" max="6" width="13.125" style="0" customWidth="1"/>
  </cols>
  <sheetData>
    <row r="1" spans="3:6" ht="16.5">
      <c r="C1" s="40" t="s">
        <v>93</v>
      </c>
      <c r="D1" s="40"/>
      <c r="E1" s="40"/>
      <c r="F1" s="40"/>
    </row>
    <row r="2" spans="3:6" ht="16.5">
      <c r="C2" s="40" t="s">
        <v>104</v>
      </c>
      <c r="D2" s="40"/>
      <c r="E2" s="40"/>
      <c r="F2" s="40"/>
    </row>
    <row r="3" spans="3:6" ht="16.5">
      <c r="C3" s="40" t="s">
        <v>105</v>
      </c>
      <c r="D3" s="40"/>
      <c r="E3" s="40"/>
      <c r="F3" s="40"/>
    </row>
    <row r="4" spans="3:6" ht="16.5">
      <c r="C4" s="40" t="s">
        <v>106</v>
      </c>
      <c r="D4" s="40"/>
      <c r="E4" s="40"/>
      <c r="F4" s="40"/>
    </row>
    <row r="5" spans="1:6" ht="12.75">
      <c r="A5" s="43"/>
      <c r="B5" s="43"/>
      <c r="C5" s="44"/>
      <c r="D5" s="44"/>
      <c r="E5" s="44"/>
      <c r="F5" s="44"/>
    </row>
    <row r="6" spans="1:6" ht="18.75">
      <c r="A6" s="23" t="s">
        <v>103</v>
      </c>
      <c r="B6" s="24"/>
      <c r="C6" s="24"/>
      <c r="D6" s="24"/>
      <c r="E6" s="24"/>
      <c r="F6" s="24"/>
    </row>
    <row r="7" spans="1:6" ht="12.75">
      <c r="A7" s="1"/>
      <c r="B7" s="2"/>
      <c r="C7" s="2"/>
      <c r="D7" s="2"/>
      <c r="E7" s="2"/>
      <c r="F7" s="3" t="s">
        <v>0</v>
      </c>
    </row>
    <row r="8" spans="1:6" ht="12.75">
      <c r="A8" s="25" t="s">
        <v>1</v>
      </c>
      <c r="B8" s="28" t="s">
        <v>2</v>
      </c>
      <c r="C8" s="31" t="s">
        <v>3</v>
      </c>
      <c r="D8" s="34" t="s">
        <v>4</v>
      </c>
      <c r="E8" s="35"/>
      <c r="F8" s="28" t="s">
        <v>5</v>
      </c>
    </row>
    <row r="9" spans="1:6" ht="12.75">
      <c r="A9" s="26"/>
      <c r="B9" s="29"/>
      <c r="C9" s="32"/>
      <c r="D9" s="36" t="s">
        <v>5</v>
      </c>
      <c r="E9" s="38" t="s">
        <v>6</v>
      </c>
      <c r="F9" s="29"/>
    </row>
    <row r="10" spans="1:6" ht="12.75">
      <c r="A10" s="27"/>
      <c r="B10" s="30"/>
      <c r="C10" s="33"/>
      <c r="D10" s="37"/>
      <c r="E10" s="39"/>
      <c r="F10" s="30"/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 t="s">
        <v>7</v>
      </c>
    </row>
    <row r="12" spans="1:6" ht="12.75">
      <c r="A12" s="5">
        <v>10000000</v>
      </c>
      <c r="B12" s="6" t="s">
        <v>8</v>
      </c>
      <c r="C12" s="7">
        <f>C13+C21+C26+C34+C52</f>
        <v>93371401</v>
      </c>
      <c r="D12" s="7">
        <f>D13+D21+D26+D34+D52</f>
        <v>3288900</v>
      </c>
      <c r="E12" s="7">
        <f>E13+E21+E26+E34+E52</f>
        <v>2780000</v>
      </c>
      <c r="F12" s="7">
        <f aca="true" t="shared" si="0" ref="F12:F75">C12+D12</f>
        <v>96660301</v>
      </c>
    </row>
    <row r="13" spans="1:6" ht="25.5">
      <c r="A13" s="5">
        <v>11000000</v>
      </c>
      <c r="B13" s="5" t="s">
        <v>9</v>
      </c>
      <c r="C13" s="7">
        <f>C14+C19</f>
        <v>86105900</v>
      </c>
      <c r="D13" s="7">
        <f>D14+D19</f>
        <v>0</v>
      </c>
      <c r="E13" s="7">
        <f>E14+E19</f>
        <v>0</v>
      </c>
      <c r="F13" s="7">
        <f t="shared" si="0"/>
        <v>86105900</v>
      </c>
    </row>
    <row r="14" spans="1:6" ht="12.75">
      <c r="A14" s="5">
        <v>11010000</v>
      </c>
      <c r="B14" s="5" t="s">
        <v>10</v>
      </c>
      <c r="C14" s="7">
        <f>SUM(C15:C18)</f>
        <v>85966000</v>
      </c>
      <c r="D14" s="7">
        <f>SUM(D15:D18)</f>
        <v>0</v>
      </c>
      <c r="E14" s="7">
        <f>SUM(E15:E18)</f>
        <v>0</v>
      </c>
      <c r="F14" s="7">
        <f t="shared" si="0"/>
        <v>85966000</v>
      </c>
    </row>
    <row r="15" spans="1:6" ht="38.25">
      <c r="A15" s="8">
        <v>11010100</v>
      </c>
      <c r="B15" s="8" t="s">
        <v>87</v>
      </c>
      <c r="C15" s="9">
        <v>82893500</v>
      </c>
      <c r="D15" s="9"/>
      <c r="E15" s="9"/>
      <c r="F15" s="9">
        <f t="shared" si="0"/>
        <v>82893500</v>
      </c>
    </row>
    <row r="16" spans="1:6" ht="63.75">
      <c r="A16" s="8">
        <v>11010200</v>
      </c>
      <c r="B16" s="8" t="s">
        <v>88</v>
      </c>
      <c r="C16" s="9">
        <v>2181400</v>
      </c>
      <c r="D16" s="9"/>
      <c r="E16" s="9"/>
      <c r="F16" s="9">
        <f t="shared" si="0"/>
        <v>2181400</v>
      </c>
    </row>
    <row r="17" spans="1:6" ht="38.25">
      <c r="A17" s="8">
        <v>11010400</v>
      </c>
      <c r="B17" s="8" t="s">
        <v>89</v>
      </c>
      <c r="C17" s="9">
        <v>14400</v>
      </c>
      <c r="D17" s="9"/>
      <c r="E17" s="9"/>
      <c r="F17" s="9">
        <f t="shared" si="0"/>
        <v>14400</v>
      </c>
    </row>
    <row r="18" spans="1:6" ht="26.25" customHeight="1">
      <c r="A18" s="8">
        <v>11010500</v>
      </c>
      <c r="B18" s="8" t="s">
        <v>90</v>
      </c>
      <c r="C18" s="9">
        <v>876700</v>
      </c>
      <c r="D18" s="9"/>
      <c r="E18" s="9"/>
      <c r="F18" s="9">
        <f t="shared" si="0"/>
        <v>876700</v>
      </c>
    </row>
    <row r="19" spans="1:6" ht="12.75">
      <c r="A19" s="5">
        <v>11020000</v>
      </c>
      <c r="B19" s="5" t="s">
        <v>11</v>
      </c>
      <c r="C19" s="7">
        <f>C20</f>
        <v>139900</v>
      </c>
      <c r="D19" s="7">
        <f>D20</f>
        <v>0</v>
      </c>
      <c r="E19" s="7">
        <f>E20</f>
        <v>0</v>
      </c>
      <c r="F19" s="7">
        <f t="shared" si="0"/>
        <v>139900</v>
      </c>
    </row>
    <row r="20" spans="1:6" ht="25.5">
      <c r="A20" s="8">
        <v>11020200</v>
      </c>
      <c r="B20" s="8" t="s">
        <v>12</v>
      </c>
      <c r="C20" s="9">
        <v>139900</v>
      </c>
      <c r="D20" s="9"/>
      <c r="E20" s="9"/>
      <c r="F20" s="7">
        <f t="shared" si="0"/>
        <v>139900</v>
      </c>
    </row>
    <row r="21" spans="1:6" ht="12.75">
      <c r="A21" s="5">
        <v>12000000</v>
      </c>
      <c r="B21" s="5" t="s">
        <v>13</v>
      </c>
      <c r="C21" s="7">
        <f>C22</f>
        <v>0</v>
      </c>
      <c r="D21" s="7">
        <f>D22</f>
        <v>147900</v>
      </c>
      <c r="E21" s="7">
        <f>E22</f>
        <v>0</v>
      </c>
      <c r="F21" s="7">
        <f t="shared" si="0"/>
        <v>147900</v>
      </c>
    </row>
    <row r="22" spans="1:6" ht="12.75">
      <c r="A22" s="5">
        <v>12030000</v>
      </c>
      <c r="B22" s="5" t="s">
        <v>14</v>
      </c>
      <c r="C22" s="7">
        <f>C23+C24+C25</f>
        <v>0</v>
      </c>
      <c r="D22" s="7">
        <f>D23+D24+D25</f>
        <v>147900</v>
      </c>
      <c r="E22" s="7">
        <f>E23+E24+E25</f>
        <v>0</v>
      </c>
      <c r="F22" s="7">
        <f>C22+D22</f>
        <v>147900</v>
      </c>
    </row>
    <row r="23" spans="1:6" ht="25.5">
      <c r="A23" s="8">
        <v>12030100</v>
      </c>
      <c r="B23" s="8" t="s">
        <v>15</v>
      </c>
      <c r="C23" s="9"/>
      <c r="D23" s="9">
        <v>1600</v>
      </c>
      <c r="E23" s="9"/>
      <c r="F23" s="9">
        <f t="shared" si="0"/>
        <v>1600</v>
      </c>
    </row>
    <row r="24" spans="1:6" ht="25.5">
      <c r="A24" s="8">
        <v>12030200</v>
      </c>
      <c r="B24" s="8" t="s">
        <v>16</v>
      </c>
      <c r="C24" s="9"/>
      <c r="D24" s="9">
        <v>146300</v>
      </c>
      <c r="E24" s="9"/>
      <c r="F24" s="9">
        <f t="shared" si="0"/>
        <v>146300</v>
      </c>
    </row>
    <row r="25" spans="1:6" ht="25.5">
      <c r="A25" s="8">
        <v>12030600</v>
      </c>
      <c r="B25" s="8" t="s">
        <v>102</v>
      </c>
      <c r="C25" s="9"/>
      <c r="D25" s="9">
        <v>0</v>
      </c>
      <c r="E25" s="9"/>
      <c r="F25" s="9">
        <f t="shared" si="0"/>
        <v>0</v>
      </c>
    </row>
    <row r="26" spans="1:6" ht="25.5">
      <c r="A26" s="5">
        <v>13000000</v>
      </c>
      <c r="B26" s="5" t="s">
        <v>17</v>
      </c>
      <c r="C26" s="7">
        <f>C27+C29</f>
        <v>7007554</v>
      </c>
      <c r="D26" s="7">
        <f>D27+D29</f>
        <v>0</v>
      </c>
      <c r="E26" s="7">
        <f>E27+E29</f>
        <v>0</v>
      </c>
      <c r="F26" s="7">
        <f t="shared" si="0"/>
        <v>7007554</v>
      </c>
    </row>
    <row r="27" spans="1:6" ht="12.75">
      <c r="A27" s="5">
        <v>13030000</v>
      </c>
      <c r="B27" s="5" t="s">
        <v>18</v>
      </c>
      <c r="C27" s="7">
        <f>C28</f>
        <v>0</v>
      </c>
      <c r="D27" s="7">
        <f>D28</f>
        <v>0</v>
      </c>
      <c r="E27" s="7">
        <f>E28</f>
        <v>0</v>
      </c>
      <c r="F27" s="7">
        <f t="shared" si="0"/>
        <v>0</v>
      </c>
    </row>
    <row r="28" spans="1:6" ht="25.5">
      <c r="A28" s="8">
        <v>13030200</v>
      </c>
      <c r="B28" s="8" t="s">
        <v>19</v>
      </c>
      <c r="C28" s="9">
        <v>0</v>
      </c>
      <c r="D28" s="7"/>
      <c r="E28" s="7"/>
      <c r="F28" s="9">
        <f t="shared" si="0"/>
        <v>0</v>
      </c>
    </row>
    <row r="29" spans="1:6" ht="12.75">
      <c r="A29" s="5">
        <v>13050000</v>
      </c>
      <c r="B29" s="5" t="s">
        <v>20</v>
      </c>
      <c r="C29" s="7">
        <f>SUM(C30:C33)</f>
        <v>7007554</v>
      </c>
      <c r="D29" s="7">
        <f>SUM(D30:D33)</f>
        <v>0</v>
      </c>
      <c r="E29" s="7">
        <f>SUM(E30:E33)</f>
        <v>0</v>
      </c>
      <c r="F29" s="7">
        <f t="shared" si="0"/>
        <v>7007554</v>
      </c>
    </row>
    <row r="30" spans="1:6" ht="12.75">
      <c r="A30" s="8">
        <v>13050100</v>
      </c>
      <c r="B30" s="8" t="s">
        <v>21</v>
      </c>
      <c r="C30" s="9">
        <v>4333191</v>
      </c>
      <c r="D30" s="9"/>
      <c r="E30" s="9"/>
      <c r="F30" s="9">
        <f t="shared" si="0"/>
        <v>4333191</v>
      </c>
    </row>
    <row r="31" spans="1:6" ht="12.75">
      <c r="A31" s="8">
        <v>13050200</v>
      </c>
      <c r="B31" s="8" t="s">
        <v>22</v>
      </c>
      <c r="C31" s="9">
        <v>1838168</v>
      </c>
      <c r="D31" s="9"/>
      <c r="E31" s="9"/>
      <c r="F31" s="9">
        <f t="shared" si="0"/>
        <v>1838168</v>
      </c>
    </row>
    <row r="32" spans="1:6" ht="12.75">
      <c r="A32" s="8">
        <v>13050300</v>
      </c>
      <c r="B32" s="8" t="s">
        <v>23</v>
      </c>
      <c r="C32" s="9">
        <v>37517</v>
      </c>
      <c r="D32" s="9"/>
      <c r="E32" s="9"/>
      <c r="F32" s="9">
        <f t="shared" si="0"/>
        <v>37517</v>
      </c>
    </row>
    <row r="33" spans="1:6" ht="12.75">
      <c r="A33" s="8">
        <v>13050500</v>
      </c>
      <c r="B33" s="8" t="s">
        <v>24</v>
      </c>
      <c r="C33" s="9">
        <v>798678</v>
      </c>
      <c r="D33" s="9"/>
      <c r="E33" s="9"/>
      <c r="F33" s="9">
        <f t="shared" si="0"/>
        <v>798678</v>
      </c>
    </row>
    <row r="34" spans="1:6" ht="12.75">
      <c r="A34" s="5">
        <v>18000000</v>
      </c>
      <c r="B34" s="5" t="s">
        <v>25</v>
      </c>
      <c r="C34" s="7">
        <f>C35+C37+C40+C49</f>
        <v>255847</v>
      </c>
      <c r="D34" s="7">
        <f>D35+D37+D40+D49</f>
        <v>2806000</v>
      </c>
      <c r="E34" s="7">
        <f>E35+E37+E40+E49</f>
        <v>2780000</v>
      </c>
      <c r="F34" s="7">
        <f t="shared" si="0"/>
        <v>3061847</v>
      </c>
    </row>
    <row r="35" spans="1:6" ht="18" customHeight="1">
      <c r="A35" s="5">
        <v>18020000</v>
      </c>
      <c r="B35" s="5" t="s">
        <v>26</v>
      </c>
      <c r="C35" s="7">
        <f>C36</f>
        <v>0</v>
      </c>
      <c r="D35" s="7">
        <f>D36</f>
        <v>0</v>
      </c>
      <c r="E35" s="7">
        <f>E36</f>
        <v>0</v>
      </c>
      <c r="F35" s="7">
        <f t="shared" si="0"/>
        <v>0</v>
      </c>
    </row>
    <row r="36" spans="1:6" ht="25.5">
      <c r="A36" s="8">
        <v>18020100</v>
      </c>
      <c r="B36" s="10" t="s">
        <v>27</v>
      </c>
      <c r="C36" s="9">
        <v>0</v>
      </c>
      <c r="D36" s="7"/>
      <c r="E36" s="7"/>
      <c r="F36" s="9">
        <f t="shared" si="0"/>
        <v>0</v>
      </c>
    </row>
    <row r="37" spans="1:6" ht="12.75">
      <c r="A37" s="5">
        <v>18030000</v>
      </c>
      <c r="B37" s="11" t="s">
        <v>28</v>
      </c>
      <c r="C37" s="7">
        <f>C38+C39</f>
        <v>3500</v>
      </c>
      <c r="D37" s="7">
        <f>D38+D39</f>
        <v>0</v>
      </c>
      <c r="E37" s="7">
        <f>E38+E39</f>
        <v>0</v>
      </c>
      <c r="F37" s="7">
        <f t="shared" si="0"/>
        <v>3500</v>
      </c>
    </row>
    <row r="38" spans="1:6" ht="14.25" customHeight="1">
      <c r="A38" s="8">
        <v>18030100</v>
      </c>
      <c r="B38" s="8" t="s">
        <v>29</v>
      </c>
      <c r="C38" s="9">
        <v>2200</v>
      </c>
      <c r="D38" s="7"/>
      <c r="E38" s="7"/>
      <c r="F38" s="9">
        <f t="shared" si="0"/>
        <v>2200</v>
      </c>
    </row>
    <row r="39" spans="1:6" ht="12.75">
      <c r="A39" s="8">
        <v>18030200</v>
      </c>
      <c r="B39" s="20" t="s">
        <v>83</v>
      </c>
      <c r="C39" s="9">
        <v>1300</v>
      </c>
      <c r="D39" s="7"/>
      <c r="E39" s="7"/>
      <c r="F39" s="9">
        <f t="shared" si="0"/>
        <v>1300</v>
      </c>
    </row>
    <row r="40" spans="1:6" ht="25.5">
      <c r="A40" s="5">
        <v>18040000</v>
      </c>
      <c r="B40" s="12" t="s">
        <v>30</v>
      </c>
      <c r="C40" s="7">
        <f>SUM(C41:C48)</f>
        <v>252347</v>
      </c>
      <c r="D40" s="7">
        <f>SUM(D41:D48)</f>
        <v>26000</v>
      </c>
      <c r="E40" s="7">
        <f>SUM(E41:E48)</f>
        <v>0</v>
      </c>
      <c r="F40" s="7">
        <f t="shared" si="0"/>
        <v>278347</v>
      </c>
    </row>
    <row r="41" spans="1:6" ht="26.25" customHeight="1">
      <c r="A41" s="8">
        <v>18040100</v>
      </c>
      <c r="B41" s="8" t="s">
        <v>31</v>
      </c>
      <c r="C41" s="9">
        <v>110000</v>
      </c>
      <c r="D41" s="9"/>
      <c r="E41" s="9"/>
      <c r="F41" s="9">
        <f t="shared" si="0"/>
        <v>110000</v>
      </c>
    </row>
    <row r="42" spans="1:6" ht="29.25" customHeight="1">
      <c r="A42" s="8">
        <v>18040200</v>
      </c>
      <c r="B42" s="8" t="s">
        <v>32</v>
      </c>
      <c r="C42" s="9">
        <v>75000</v>
      </c>
      <c r="D42" s="9"/>
      <c r="E42" s="9"/>
      <c r="F42" s="9">
        <f t="shared" si="0"/>
        <v>75000</v>
      </c>
    </row>
    <row r="43" spans="1:6" ht="27.75" customHeight="1">
      <c r="A43" s="8">
        <v>18040600</v>
      </c>
      <c r="B43" s="8" t="s">
        <v>33</v>
      </c>
      <c r="C43" s="9">
        <v>35000</v>
      </c>
      <c r="D43" s="9"/>
      <c r="E43" s="9"/>
      <c r="F43" s="9">
        <f t="shared" si="0"/>
        <v>35000</v>
      </c>
    </row>
    <row r="44" spans="1:6" ht="28.5" customHeight="1">
      <c r="A44" s="8">
        <v>18040800</v>
      </c>
      <c r="B44" s="8" t="s">
        <v>34</v>
      </c>
      <c r="C44" s="9">
        <v>12000</v>
      </c>
      <c r="D44" s="9"/>
      <c r="E44" s="9"/>
      <c r="F44" s="9">
        <f t="shared" si="0"/>
        <v>12000</v>
      </c>
    </row>
    <row r="45" spans="1:6" ht="25.5">
      <c r="A45" s="8">
        <v>18040900</v>
      </c>
      <c r="B45" s="20" t="s">
        <v>84</v>
      </c>
      <c r="C45" s="9">
        <v>47</v>
      </c>
      <c r="D45" s="9"/>
      <c r="E45" s="9"/>
      <c r="F45" s="9">
        <f t="shared" si="0"/>
        <v>47</v>
      </c>
    </row>
    <row r="46" spans="1:6" ht="25.5">
      <c r="A46" s="8">
        <v>18041400</v>
      </c>
      <c r="B46" s="8" t="s">
        <v>35</v>
      </c>
      <c r="C46" s="9">
        <v>1900</v>
      </c>
      <c r="D46" s="9"/>
      <c r="E46" s="9"/>
      <c r="F46" s="9">
        <f t="shared" si="0"/>
        <v>1900</v>
      </c>
    </row>
    <row r="47" spans="1:6" ht="64.5" customHeight="1">
      <c r="A47" s="8">
        <v>18041500</v>
      </c>
      <c r="B47" s="8" t="s">
        <v>36</v>
      </c>
      <c r="C47" s="9"/>
      <c r="D47" s="9">
        <v>26000</v>
      </c>
      <c r="E47" s="9"/>
      <c r="F47" s="9">
        <f t="shared" si="0"/>
        <v>26000</v>
      </c>
    </row>
    <row r="48" spans="1:6" ht="25.5">
      <c r="A48" s="8">
        <v>18041800</v>
      </c>
      <c r="B48" s="8" t="s">
        <v>37</v>
      </c>
      <c r="C48" s="9">
        <v>18400</v>
      </c>
      <c r="D48" s="9"/>
      <c r="E48" s="9"/>
      <c r="F48" s="9">
        <f t="shared" si="0"/>
        <v>18400</v>
      </c>
    </row>
    <row r="49" spans="1:6" ht="12.75">
      <c r="A49" s="5">
        <v>18050000</v>
      </c>
      <c r="B49" s="5" t="s">
        <v>38</v>
      </c>
      <c r="C49" s="7">
        <f>C50+C51</f>
        <v>0</v>
      </c>
      <c r="D49" s="7">
        <f>D50+D51</f>
        <v>2780000</v>
      </c>
      <c r="E49" s="7">
        <f>E50+E51</f>
        <v>2780000</v>
      </c>
      <c r="F49" s="7">
        <f t="shared" si="0"/>
        <v>2780000</v>
      </c>
    </row>
    <row r="50" spans="1:6" ht="12.75">
      <c r="A50" s="8">
        <v>18050300</v>
      </c>
      <c r="B50" s="8" t="s">
        <v>39</v>
      </c>
      <c r="C50" s="9"/>
      <c r="D50" s="9">
        <v>380000</v>
      </c>
      <c r="E50" s="9">
        <v>380000</v>
      </c>
      <c r="F50" s="9">
        <f t="shared" si="0"/>
        <v>380000</v>
      </c>
    </row>
    <row r="51" spans="1:6" ht="12.75">
      <c r="A51" s="8">
        <v>18050400</v>
      </c>
      <c r="B51" s="8" t="s">
        <v>40</v>
      </c>
      <c r="C51" s="9"/>
      <c r="D51" s="9">
        <v>2400000</v>
      </c>
      <c r="E51" s="9">
        <v>2400000</v>
      </c>
      <c r="F51" s="9">
        <f t="shared" si="0"/>
        <v>2400000</v>
      </c>
    </row>
    <row r="52" spans="1:6" ht="12.75">
      <c r="A52" s="5">
        <v>19000000</v>
      </c>
      <c r="B52" s="5" t="s">
        <v>41</v>
      </c>
      <c r="C52" s="7">
        <f>C53+C56</f>
        <v>2100</v>
      </c>
      <c r="D52" s="7">
        <f>D53+D56</f>
        <v>335000</v>
      </c>
      <c r="E52" s="7">
        <f>E53+E56</f>
        <v>0</v>
      </c>
      <c r="F52" s="7">
        <f t="shared" si="0"/>
        <v>337100</v>
      </c>
    </row>
    <row r="53" spans="1:6" ht="12.75">
      <c r="A53" s="5">
        <v>19010000</v>
      </c>
      <c r="B53" s="5" t="s">
        <v>42</v>
      </c>
      <c r="C53" s="7">
        <f>C54+C55</f>
        <v>0</v>
      </c>
      <c r="D53" s="7">
        <f>D54+D55</f>
        <v>335000</v>
      </c>
      <c r="E53" s="7">
        <f>E54+E55</f>
        <v>0</v>
      </c>
      <c r="F53" s="7">
        <f t="shared" si="0"/>
        <v>335000</v>
      </c>
    </row>
    <row r="54" spans="1:6" ht="38.25">
      <c r="A54" s="8">
        <v>19010100</v>
      </c>
      <c r="B54" s="8" t="s">
        <v>43</v>
      </c>
      <c r="C54" s="9"/>
      <c r="D54" s="9">
        <v>1700</v>
      </c>
      <c r="E54" s="9"/>
      <c r="F54" s="9">
        <f t="shared" si="0"/>
        <v>1700</v>
      </c>
    </row>
    <row r="55" spans="1:6" ht="51">
      <c r="A55" s="8">
        <v>19010300</v>
      </c>
      <c r="B55" s="22" t="s">
        <v>85</v>
      </c>
      <c r="C55" s="9"/>
      <c r="D55" s="9">
        <v>333300</v>
      </c>
      <c r="E55" s="9"/>
      <c r="F55" s="9">
        <f t="shared" si="0"/>
        <v>333300</v>
      </c>
    </row>
    <row r="56" spans="1:6" ht="12.75">
      <c r="A56" s="5">
        <v>19040000</v>
      </c>
      <c r="B56" s="5" t="s">
        <v>44</v>
      </c>
      <c r="C56" s="7">
        <f>C57</f>
        <v>2100</v>
      </c>
      <c r="D56" s="7">
        <f>D57</f>
        <v>0</v>
      </c>
      <c r="E56" s="7">
        <f>E57</f>
        <v>0</v>
      </c>
      <c r="F56" s="7">
        <f t="shared" si="0"/>
        <v>2100</v>
      </c>
    </row>
    <row r="57" spans="1:6" ht="25.5">
      <c r="A57" s="8">
        <v>19040100</v>
      </c>
      <c r="B57" s="8" t="s">
        <v>45</v>
      </c>
      <c r="C57" s="9">
        <v>2100</v>
      </c>
      <c r="D57" s="9"/>
      <c r="E57" s="9"/>
      <c r="F57" s="9">
        <f t="shared" si="0"/>
        <v>2100</v>
      </c>
    </row>
    <row r="58" spans="1:6" ht="12.75">
      <c r="A58" s="5">
        <v>20000000</v>
      </c>
      <c r="B58" s="6" t="s">
        <v>46</v>
      </c>
      <c r="C58" s="7">
        <f>C59+C64+C72</f>
        <v>803900</v>
      </c>
      <c r="D58" s="7">
        <f>D59+D64+D72</f>
        <v>1637600</v>
      </c>
      <c r="E58" s="7">
        <f>E59+E64+E72</f>
        <v>0</v>
      </c>
      <c r="F58" s="7">
        <f t="shared" si="0"/>
        <v>2441500</v>
      </c>
    </row>
    <row r="59" spans="1:6" ht="15.75" customHeight="1">
      <c r="A59" s="5">
        <v>21000000</v>
      </c>
      <c r="B59" s="5" t="s">
        <v>47</v>
      </c>
      <c r="C59" s="7">
        <f>C60+C62</f>
        <v>82700</v>
      </c>
      <c r="D59" s="7">
        <f>D60+D62</f>
        <v>0</v>
      </c>
      <c r="E59" s="7">
        <f>E60+E62</f>
        <v>0</v>
      </c>
      <c r="F59" s="7">
        <f t="shared" si="0"/>
        <v>82700</v>
      </c>
    </row>
    <row r="60" spans="1:6" ht="66" customHeight="1">
      <c r="A60" s="5">
        <v>21010000</v>
      </c>
      <c r="B60" s="5" t="s">
        <v>48</v>
      </c>
      <c r="C60" s="7">
        <f>C61</f>
        <v>72900</v>
      </c>
      <c r="D60" s="7">
        <f>D61</f>
        <v>0</v>
      </c>
      <c r="E60" s="7">
        <f>E61</f>
        <v>0</v>
      </c>
      <c r="F60" s="7">
        <f t="shared" si="0"/>
        <v>72900</v>
      </c>
    </row>
    <row r="61" spans="1:6" ht="27.75" customHeight="1">
      <c r="A61" s="8">
        <v>21010300</v>
      </c>
      <c r="B61" s="8" t="s">
        <v>49</v>
      </c>
      <c r="C61" s="9">
        <v>72900</v>
      </c>
      <c r="D61" s="9"/>
      <c r="E61" s="9"/>
      <c r="F61" s="9">
        <f t="shared" si="0"/>
        <v>72900</v>
      </c>
    </row>
    <row r="62" spans="1:6" ht="12.75">
      <c r="A62" s="5">
        <v>21080000</v>
      </c>
      <c r="B62" s="5" t="s">
        <v>50</v>
      </c>
      <c r="C62" s="7">
        <f>C63</f>
        <v>9800</v>
      </c>
      <c r="D62" s="7">
        <f>D63</f>
        <v>0</v>
      </c>
      <c r="E62" s="7">
        <f>E63</f>
        <v>0</v>
      </c>
      <c r="F62" s="7">
        <f t="shared" si="0"/>
        <v>9800</v>
      </c>
    </row>
    <row r="63" spans="1:6" ht="12.75">
      <c r="A63" s="8">
        <v>21081100</v>
      </c>
      <c r="B63" s="8" t="s">
        <v>51</v>
      </c>
      <c r="C63" s="9">
        <v>9800</v>
      </c>
      <c r="D63" s="9"/>
      <c r="E63" s="9"/>
      <c r="F63" s="9">
        <f t="shared" si="0"/>
        <v>9800</v>
      </c>
    </row>
    <row r="64" spans="1:6" ht="25.5">
      <c r="A64" s="5">
        <v>22000000</v>
      </c>
      <c r="B64" s="5" t="s">
        <v>52</v>
      </c>
      <c r="C64" s="7">
        <f>C67+C69+C65</f>
        <v>721200</v>
      </c>
      <c r="D64" s="7">
        <f>D67+D69+D65</f>
        <v>0</v>
      </c>
      <c r="E64" s="7">
        <f>E67+E69+E65</f>
        <v>0</v>
      </c>
      <c r="F64" s="7">
        <f t="shared" si="0"/>
        <v>721200</v>
      </c>
    </row>
    <row r="65" spans="1:6" ht="12.75">
      <c r="A65" s="13">
        <v>22010000</v>
      </c>
      <c r="B65" s="5" t="s">
        <v>92</v>
      </c>
      <c r="C65" s="7">
        <f>C66</f>
        <v>11200</v>
      </c>
      <c r="D65" s="7">
        <f>D66</f>
        <v>0</v>
      </c>
      <c r="E65" s="7">
        <f>E66</f>
        <v>0</v>
      </c>
      <c r="F65" s="7">
        <f t="shared" si="0"/>
        <v>11200</v>
      </c>
    </row>
    <row r="66" spans="1:6" ht="27" customHeight="1">
      <c r="A66" s="8">
        <v>22010300</v>
      </c>
      <c r="B66" s="8" t="s">
        <v>53</v>
      </c>
      <c r="C66" s="9">
        <v>11200</v>
      </c>
      <c r="D66" s="9"/>
      <c r="E66" s="9"/>
      <c r="F66" s="9">
        <f t="shared" si="0"/>
        <v>11200</v>
      </c>
    </row>
    <row r="67" spans="1:6" ht="38.25">
      <c r="A67" s="5">
        <v>22080000</v>
      </c>
      <c r="B67" s="5" t="s">
        <v>54</v>
      </c>
      <c r="C67" s="7">
        <f>C68</f>
        <v>655200</v>
      </c>
      <c r="D67" s="7">
        <f>D68</f>
        <v>0</v>
      </c>
      <c r="E67" s="7">
        <f>E68</f>
        <v>0</v>
      </c>
      <c r="F67" s="7">
        <f t="shared" si="0"/>
        <v>655200</v>
      </c>
    </row>
    <row r="68" spans="1:6" ht="38.25">
      <c r="A68" s="8">
        <v>22080400</v>
      </c>
      <c r="B68" s="8" t="s">
        <v>55</v>
      </c>
      <c r="C68" s="9">
        <v>655200</v>
      </c>
      <c r="D68" s="9"/>
      <c r="E68" s="9"/>
      <c r="F68" s="9">
        <f t="shared" si="0"/>
        <v>655200</v>
      </c>
    </row>
    <row r="69" spans="1:6" ht="12.75">
      <c r="A69" s="5">
        <v>22090000</v>
      </c>
      <c r="B69" s="5" t="s">
        <v>56</v>
      </c>
      <c r="C69" s="7">
        <f>SUM(C70:C71)</f>
        <v>54800</v>
      </c>
      <c r="D69" s="7">
        <f>SUM(D70:D71)</f>
        <v>0</v>
      </c>
      <c r="E69" s="7">
        <f>SUM(E70:E71)</f>
        <v>0</v>
      </c>
      <c r="F69" s="7">
        <f t="shared" si="0"/>
        <v>54800</v>
      </c>
    </row>
    <row r="70" spans="1:6" ht="39.75" customHeight="1">
      <c r="A70" s="8">
        <v>22090100</v>
      </c>
      <c r="B70" s="8" t="s">
        <v>57</v>
      </c>
      <c r="C70" s="9">
        <v>43000</v>
      </c>
      <c r="D70" s="9"/>
      <c r="E70" s="9"/>
      <c r="F70" s="9">
        <f t="shared" si="0"/>
        <v>43000</v>
      </c>
    </row>
    <row r="71" spans="1:6" ht="38.25">
      <c r="A71" s="8">
        <v>22090400</v>
      </c>
      <c r="B71" s="14" t="s">
        <v>58</v>
      </c>
      <c r="C71" s="9">
        <v>11800</v>
      </c>
      <c r="D71" s="9"/>
      <c r="E71" s="9"/>
      <c r="F71" s="9">
        <f t="shared" si="0"/>
        <v>11800</v>
      </c>
    </row>
    <row r="72" spans="1:6" ht="12.75">
      <c r="A72" s="5">
        <v>25000000</v>
      </c>
      <c r="B72" s="12" t="s">
        <v>59</v>
      </c>
      <c r="C72" s="7">
        <f>C73</f>
        <v>0</v>
      </c>
      <c r="D72" s="7">
        <f>D73</f>
        <v>1637600</v>
      </c>
      <c r="E72" s="7">
        <f>E73</f>
        <v>0</v>
      </c>
      <c r="F72" s="7">
        <f t="shared" si="0"/>
        <v>1637600</v>
      </c>
    </row>
    <row r="73" spans="1:6" ht="25.5">
      <c r="A73" s="5">
        <v>25010000</v>
      </c>
      <c r="B73" s="12" t="s">
        <v>60</v>
      </c>
      <c r="C73" s="7">
        <f>SUM(C74:C75)</f>
        <v>0</v>
      </c>
      <c r="D73" s="7">
        <f>SUM(D74:D75)</f>
        <v>1637600</v>
      </c>
      <c r="E73" s="7">
        <f>SUM(E74:E75)</f>
        <v>0</v>
      </c>
      <c r="F73" s="7">
        <f t="shared" si="0"/>
        <v>1637600</v>
      </c>
    </row>
    <row r="74" spans="1:6" ht="25.5">
      <c r="A74" s="8">
        <v>25010100</v>
      </c>
      <c r="B74" s="8" t="s">
        <v>61</v>
      </c>
      <c r="C74" s="9"/>
      <c r="D74" s="9">
        <v>1542000</v>
      </c>
      <c r="E74" s="9"/>
      <c r="F74" s="9">
        <f>C74+D74</f>
        <v>1542000</v>
      </c>
    </row>
    <row r="75" spans="1:6" ht="12.75">
      <c r="A75" s="8">
        <v>25010300</v>
      </c>
      <c r="B75" s="14" t="s">
        <v>62</v>
      </c>
      <c r="C75" s="9"/>
      <c r="D75" s="9">
        <v>95600</v>
      </c>
      <c r="E75" s="9"/>
      <c r="F75" s="9">
        <f t="shared" si="0"/>
        <v>95600</v>
      </c>
    </row>
    <row r="76" spans="1:6" ht="12.75">
      <c r="A76" s="5">
        <v>30000000</v>
      </c>
      <c r="B76" s="6" t="s">
        <v>100</v>
      </c>
      <c r="C76" s="7">
        <f aca="true" t="shared" si="1" ref="C76:E78">C77</f>
        <v>0</v>
      </c>
      <c r="D76" s="7">
        <f t="shared" si="1"/>
        <v>0</v>
      </c>
      <c r="E76" s="7">
        <f t="shared" si="1"/>
        <v>0</v>
      </c>
      <c r="F76" s="7">
        <f aca="true" t="shared" si="2" ref="F76:F98">C76+D76</f>
        <v>0</v>
      </c>
    </row>
    <row r="77" spans="1:6" ht="16.5" customHeight="1">
      <c r="A77" s="5">
        <v>33000000</v>
      </c>
      <c r="B77" s="12" t="s">
        <v>101</v>
      </c>
      <c r="C77" s="7">
        <f t="shared" si="1"/>
        <v>0</v>
      </c>
      <c r="D77" s="7">
        <f t="shared" si="1"/>
        <v>0</v>
      </c>
      <c r="E77" s="7">
        <f t="shared" si="1"/>
        <v>0</v>
      </c>
      <c r="F77" s="7">
        <f t="shared" si="2"/>
        <v>0</v>
      </c>
    </row>
    <row r="78" spans="1:6" ht="12.75">
      <c r="A78" s="6">
        <v>33010000</v>
      </c>
      <c r="B78" s="5" t="s">
        <v>98</v>
      </c>
      <c r="C78" s="7">
        <f t="shared" si="1"/>
        <v>0</v>
      </c>
      <c r="D78" s="7">
        <f t="shared" si="1"/>
        <v>0</v>
      </c>
      <c r="E78" s="7">
        <f t="shared" si="1"/>
        <v>0</v>
      </c>
      <c r="F78" s="7">
        <f t="shared" si="2"/>
        <v>0</v>
      </c>
    </row>
    <row r="79" spans="1:6" ht="93.75" customHeight="1">
      <c r="A79" s="4">
        <v>33010100</v>
      </c>
      <c r="B79" s="8" t="s">
        <v>99</v>
      </c>
      <c r="C79" s="9"/>
      <c r="D79" s="9">
        <v>0</v>
      </c>
      <c r="E79" s="9">
        <v>0</v>
      </c>
      <c r="F79" s="9">
        <f t="shared" si="2"/>
        <v>0</v>
      </c>
    </row>
    <row r="80" spans="1:6" ht="12.75">
      <c r="A80" s="5">
        <v>40000000</v>
      </c>
      <c r="B80" s="6" t="s">
        <v>63</v>
      </c>
      <c r="C80" s="7">
        <f>C81</f>
        <v>39323396</v>
      </c>
      <c r="D80" s="7">
        <f>D81</f>
        <v>1052000</v>
      </c>
      <c r="E80" s="7">
        <f>E81</f>
        <v>0</v>
      </c>
      <c r="F80" s="7">
        <f t="shared" si="2"/>
        <v>40375396</v>
      </c>
    </row>
    <row r="81" spans="1:6" ht="12.75">
      <c r="A81" s="5">
        <v>41000000</v>
      </c>
      <c r="B81" s="5" t="s">
        <v>64</v>
      </c>
      <c r="C81" s="7">
        <f>C82+C87</f>
        <v>39323396</v>
      </c>
      <c r="D81" s="7">
        <f>D82+D87</f>
        <v>1052000</v>
      </c>
      <c r="E81" s="7">
        <f>E82+E87</f>
        <v>0</v>
      </c>
      <c r="F81" s="7">
        <f t="shared" si="2"/>
        <v>40375396</v>
      </c>
    </row>
    <row r="82" spans="1:6" ht="12.75">
      <c r="A82" s="5">
        <v>41020000</v>
      </c>
      <c r="B82" s="5" t="s">
        <v>65</v>
      </c>
      <c r="C82" s="7">
        <f>C83+C84+C85+C86</f>
        <v>287267</v>
      </c>
      <c r="D82" s="7"/>
      <c r="E82" s="7"/>
      <c r="F82" s="7">
        <f t="shared" si="2"/>
        <v>287267</v>
      </c>
    </row>
    <row r="83" spans="1:6" ht="27" customHeight="1">
      <c r="A83" s="8">
        <v>41020600</v>
      </c>
      <c r="B83" s="8" t="s">
        <v>66</v>
      </c>
      <c r="C83" s="9">
        <v>0</v>
      </c>
      <c r="D83" s="9"/>
      <c r="E83" s="9"/>
      <c r="F83" s="9">
        <f t="shared" si="2"/>
        <v>0</v>
      </c>
    </row>
    <row r="84" spans="1:6" ht="42" customHeight="1">
      <c r="A84" s="8">
        <v>41021200</v>
      </c>
      <c r="B84" s="8" t="s">
        <v>95</v>
      </c>
      <c r="C84" s="9">
        <v>287267</v>
      </c>
      <c r="D84" s="9"/>
      <c r="E84" s="9"/>
      <c r="F84" s="9">
        <f t="shared" si="2"/>
        <v>287267</v>
      </c>
    </row>
    <row r="85" spans="1:6" ht="65.25" customHeight="1">
      <c r="A85" s="8">
        <v>41021301</v>
      </c>
      <c r="B85" s="8" t="s">
        <v>97</v>
      </c>
      <c r="C85" s="9">
        <v>0</v>
      </c>
      <c r="D85" s="9"/>
      <c r="E85" s="9"/>
      <c r="F85" s="9">
        <f>C85+D85</f>
        <v>0</v>
      </c>
    </row>
    <row r="86" spans="1:6" ht="29.25" customHeight="1">
      <c r="A86" s="8">
        <v>41021800</v>
      </c>
      <c r="B86" s="8" t="s">
        <v>96</v>
      </c>
      <c r="C86" s="9">
        <v>0</v>
      </c>
      <c r="D86" s="9"/>
      <c r="E86" s="9"/>
      <c r="F86" s="9">
        <f t="shared" si="2"/>
        <v>0</v>
      </c>
    </row>
    <row r="87" spans="1:6" ht="12.75">
      <c r="A87" s="5">
        <v>41030000</v>
      </c>
      <c r="B87" s="5" t="s">
        <v>67</v>
      </c>
      <c r="C87" s="7">
        <f>C88+C89+C90+C91+C92+C94+C93+C95</f>
        <v>39036129</v>
      </c>
      <c r="D87" s="7">
        <f>D88+D89+D90+D91+D92+D94+D93+D95</f>
        <v>1052000</v>
      </c>
      <c r="E87" s="7">
        <f>E88+E89+E90+E91+E92+E94+E93+E95</f>
        <v>0</v>
      </c>
      <c r="F87" s="7">
        <f t="shared" si="2"/>
        <v>40088129</v>
      </c>
    </row>
    <row r="88" spans="1:6" ht="51.75" customHeight="1">
      <c r="A88" s="8">
        <v>41030600</v>
      </c>
      <c r="B88" s="8" t="s">
        <v>68</v>
      </c>
      <c r="C88" s="9">
        <v>34522149</v>
      </c>
      <c r="D88" s="9"/>
      <c r="E88" s="9"/>
      <c r="F88" s="9">
        <f t="shared" si="2"/>
        <v>34522149</v>
      </c>
    </row>
    <row r="89" spans="1:6" ht="76.5" customHeight="1">
      <c r="A89" s="8">
        <v>41030800</v>
      </c>
      <c r="B89" s="8" t="s">
        <v>69</v>
      </c>
      <c r="C89" s="9">
        <v>2628032</v>
      </c>
      <c r="D89" s="9"/>
      <c r="E89" s="9"/>
      <c r="F89" s="9">
        <f t="shared" si="2"/>
        <v>2628032</v>
      </c>
    </row>
    <row r="90" spans="1:6" ht="191.25">
      <c r="A90" s="8">
        <v>41030900</v>
      </c>
      <c r="B90" s="8" t="s">
        <v>91</v>
      </c>
      <c r="C90" s="9">
        <f>329700+3100</f>
        <v>332800</v>
      </c>
      <c r="D90" s="9"/>
      <c r="E90" s="9"/>
      <c r="F90" s="9">
        <f t="shared" si="2"/>
        <v>332800</v>
      </c>
    </row>
    <row r="91" spans="1:6" ht="51">
      <c r="A91" s="8">
        <v>41031000</v>
      </c>
      <c r="B91" s="8" t="s">
        <v>70</v>
      </c>
      <c r="C91" s="9">
        <v>72900</v>
      </c>
      <c r="D91" s="9"/>
      <c r="E91" s="9"/>
      <c r="F91" s="9">
        <f t="shared" si="2"/>
        <v>72900</v>
      </c>
    </row>
    <row r="92" spans="1:6" ht="12.75">
      <c r="A92" s="8">
        <v>41035000</v>
      </c>
      <c r="B92" s="8" t="s">
        <v>71</v>
      </c>
      <c r="C92" s="9">
        <v>1318335</v>
      </c>
      <c r="D92" s="9">
        <v>0</v>
      </c>
      <c r="E92" s="9"/>
      <c r="F92" s="9">
        <f t="shared" si="2"/>
        <v>1318335</v>
      </c>
    </row>
    <row r="93" spans="1:6" ht="51">
      <c r="A93" s="8">
        <v>41035100</v>
      </c>
      <c r="B93" s="8" t="s">
        <v>72</v>
      </c>
      <c r="C93" s="9"/>
      <c r="D93" s="9">
        <v>0</v>
      </c>
      <c r="E93" s="9"/>
      <c r="F93" s="9">
        <f t="shared" si="2"/>
        <v>0</v>
      </c>
    </row>
    <row r="94" spans="1:6" ht="93.75" customHeight="1">
      <c r="A94" s="8">
        <v>41035800</v>
      </c>
      <c r="B94" s="8" t="s">
        <v>73</v>
      </c>
      <c r="C94" s="9">
        <v>161913</v>
      </c>
      <c r="D94" s="9"/>
      <c r="E94" s="9"/>
      <c r="F94" s="9">
        <f t="shared" si="2"/>
        <v>161913</v>
      </c>
    </row>
    <row r="95" spans="1:6" ht="39" customHeight="1">
      <c r="A95" s="8">
        <v>41034400</v>
      </c>
      <c r="B95" s="21" t="s">
        <v>86</v>
      </c>
      <c r="C95" s="9"/>
      <c r="D95" s="9">
        <v>1052000</v>
      </c>
      <c r="E95" s="9"/>
      <c r="F95" s="9">
        <f t="shared" si="2"/>
        <v>1052000</v>
      </c>
    </row>
    <row r="96" spans="1:6" ht="12.75">
      <c r="A96" s="5">
        <v>50000000</v>
      </c>
      <c r="B96" s="6" t="s">
        <v>74</v>
      </c>
      <c r="C96" s="7">
        <f>+C97</f>
        <v>0</v>
      </c>
      <c r="D96" s="7">
        <f>+D97</f>
        <v>2500</v>
      </c>
      <c r="E96" s="7">
        <f>+E97</f>
        <v>0</v>
      </c>
      <c r="F96" s="7">
        <f t="shared" si="2"/>
        <v>2500</v>
      </c>
    </row>
    <row r="97" spans="1:6" ht="12.75">
      <c r="A97" s="5">
        <v>50100000</v>
      </c>
      <c r="B97" s="5" t="s">
        <v>75</v>
      </c>
      <c r="C97" s="7">
        <f>C98</f>
        <v>0</v>
      </c>
      <c r="D97" s="7">
        <f>D98</f>
        <v>2500</v>
      </c>
      <c r="E97" s="7">
        <f>E98</f>
        <v>0</v>
      </c>
      <c r="F97" s="7">
        <f t="shared" si="2"/>
        <v>2500</v>
      </c>
    </row>
    <row r="98" spans="1:6" ht="41.25" customHeight="1">
      <c r="A98" s="8">
        <v>50110000</v>
      </c>
      <c r="B98" s="8" t="s">
        <v>76</v>
      </c>
      <c r="C98" s="9"/>
      <c r="D98" s="9">
        <v>2500</v>
      </c>
      <c r="E98" s="9"/>
      <c r="F98" s="9">
        <f t="shared" si="2"/>
        <v>2500</v>
      </c>
    </row>
    <row r="99" spans="1:6" ht="12.75">
      <c r="A99" s="8"/>
      <c r="B99" s="5" t="s">
        <v>77</v>
      </c>
      <c r="C99" s="7">
        <f>C12+C58+C80+C96+C76</f>
        <v>133498697</v>
      </c>
      <c r="D99" s="7">
        <f>D12+D58+D80+D96+D76</f>
        <v>5981000</v>
      </c>
      <c r="E99" s="7">
        <f>E12+E58+E80+E96+E76</f>
        <v>2780000</v>
      </c>
      <c r="F99" s="7">
        <f>C99+D99</f>
        <v>139479697</v>
      </c>
    </row>
    <row r="100" spans="1:6" ht="12.75">
      <c r="A100" s="15"/>
      <c r="B100" s="2"/>
      <c r="C100" s="2"/>
      <c r="D100" s="2"/>
      <c r="E100" s="2"/>
      <c r="F100" s="2"/>
    </row>
    <row r="101" spans="1:6" ht="15.75">
      <c r="A101" s="16"/>
      <c r="B101" s="17"/>
      <c r="C101" s="2"/>
      <c r="D101" s="2"/>
      <c r="E101" s="2"/>
      <c r="F101" s="2"/>
    </row>
    <row r="102" spans="1:6" ht="16.5">
      <c r="A102" s="41" t="s">
        <v>78</v>
      </c>
      <c r="B102" s="42"/>
      <c r="C102" s="41"/>
      <c r="D102" s="41" t="s">
        <v>79</v>
      </c>
      <c r="E102" s="41"/>
      <c r="F102" s="18"/>
    </row>
    <row r="103" spans="1:6" ht="16.5">
      <c r="A103" s="41"/>
      <c r="B103" s="42"/>
      <c r="C103" s="41"/>
      <c r="D103" s="41"/>
      <c r="E103" s="41"/>
      <c r="F103" s="18"/>
    </row>
    <row r="104" spans="1:6" ht="16.5">
      <c r="A104" s="41" t="s">
        <v>94</v>
      </c>
      <c r="B104" s="42"/>
      <c r="C104" s="41"/>
      <c r="D104" s="41"/>
      <c r="E104" s="41"/>
      <c r="F104" s="19"/>
    </row>
    <row r="105" spans="1:6" ht="16.5">
      <c r="A105" s="41" t="s">
        <v>80</v>
      </c>
      <c r="B105" s="42"/>
      <c r="C105" s="41"/>
      <c r="D105" s="41"/>
      <c r="E105" s="41"/>
      <c r="F105" s="18"/>
    </row>
    <row r="106" spans="1:6" ht="16.5">
      <c r="A106" s="41" t="s">
        <v>81</v>
      </c>
      <c r="B106" s="42"/>
      <c r="C106" s="41"/>
      <c r="D106" s="41" t="s">
        <v>82</v>
      </c>
      <c r="E106" s="41"/>
      <c r="F106" s="18"/>
    </row>
    <row r="107" spans="1:6" ht="12.75">
      <c r="A107" s="2"/>
      <c r="B107" s="2"/>
      <c r="C107" s="2"/>
      <c r="D107" s="2"/>
      <c r="E107" s="2"/>
      <c r="F107" s="2"/>
    </row>
  </sheetData>
  <mergeCells count="8">
    <mergeCell ref="A6:F6"/>
    <mergeCell ref="A8:A10"/>
    <mergeCell ref="B8:B10"/>
    <mergeCell ref="C8:C10"/>
    <mergeCell ref="D8:E8"/>
    <mergeCell ref="F8:F10"/>
    <mergeCell ref="D9:D10"/>
    <mergeCell ref="E9:E10"/>
  </mergeCells>
  <printOptions/>
  <pageMargins left="0.76" right="0.19" top="0.36" bottom="0.45" header="0.36" footer="0.4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2012-12-28T11:05:13Z</cp:lastPrinted>
  <dcterms:created xsi:type="dcterms:W3CDTF">2011-12-13T09:01:53Z</dcterms:created>
  <dcterms:modified xsi:type="dcterms:W3CDTF">2012-12-28T11:05:27Z</dcterms:modified>
  <cp:category/>
  <cp:version/>
  <cp:contentType/>
  <cp:contentStatus/>
</cp:coreProperties>
</file>